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23250" windowHeight="12450" tabRatio="601"/>
  </bookViews>
  <sheets>
    <sheet name="Feuil1" sheetId="2" r:id="rId1"/>
  </sheets>
  <definedNames>
    <definedName name="_xlnm._FilterDatabase" localSheetId="0" hidden="1">Feuil1!$A$1:$AG$10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9" i="2"/>
  <c r="H6" i="2"/>
  <c r="H5" i="2"/>
  <c r="H8" i="2"/>
  <c r="F6" i="2" l="1"/>
  <c r="F7" i="2"/>
  <c r="F8" i="2"/>
  <c r="F9" i="2"/>
  <c r="F5" i="2"/>
  <c r="H10" i="2"/>
  <c r="F10" i="2" l="1"/>
  <c r="E10" i="2" s="1"/>
</calcChain>
</file>

<file path=xl/sharedStrings.xml><?xml version="1.0" encoding="utf-8"?>
<sst xmlns="http://schemas.openxmlformats.org/spreadsheetml/2006/main" count="70" uniqueCount="54">
  <si>
    <t>PHOTOS</t>
  </si>
  <si>
    <t>QTY</t>
  </si>
  <si>
    <t>LOT</t>
  </si>
  <si>
    <t>REF</t>
  </si>
  <si>
    <t>ARTICLE</t>
  </si>
  <si>
    <t>KIDS</t>
  </si>
  <si>
    <t>ADULT</t>
  </si>
  <si>
    <t>EUR</t>
  </si>
  <si>
    <t>UK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</si>
  <si>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</si>
  <si>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</si>
  <si>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</si>
  <si>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</si>
  <si>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</si>
  <si>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</si>
  <si>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</si>
  <si>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</si>
  <si>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</si>
  <si>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</si>
  <si>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</si>
  <si>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2-</t>
  </si>
  <si>
    <t>14-</t>
  </si>
  <si>
    <r>
      <t xml:space="preserve">36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</si>
  <si>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37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</si>
  <si>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38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</si>
  <si>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39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</si>
  <si>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40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</si>
  <si>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41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</si>
  <si>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42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</si>
  <si>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43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</si>
  <si>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44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</si>
  <si>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45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</si>
  <si>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46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</si>
  <si>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47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</si>
  <si>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48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</si>
  <si>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49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</si>
  <si>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50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</si>
  <si>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t>1-</t>
  </si>
  <si>
    <t>37-</t>
  </si>
  <si>
    <t>36-</t>
  </si>
  <si>
    <t>33-</t>
  </si>
  <si>
    <t>L38309700</t>
  </si>
  <si>
    <t>L47101400</t>
  </si>
  <si>
    <t>L47385300</t>
  </si>
  <si>
    <t>SHOES SPEEDCROSS 4 W Black/Black/Black M</t>
  </si>
  <si>
    <t>SHOES ONIS MID GTX W Ebony/QuSh/Tea Rose</t>
  </si>
  <si>
    <t>SHOES PULSAR TRAIL PRO 2 W Pkiten/Black</t>
  </si>
  <si>
    <t>L47241700</t>
  </si>
  <si>
    <t>L47383900</t>
  </si>
  <si>
    <t>SHOES INDEX 02 White/Lunar Rock/Yellow</t>
  </si>
  <si>
    <t>SHOES WATTARA W Black/Ebony/Heather</t>
  </si>
  <si>
    <t>RETAIL</t>
  </si>
  <si>
    <t>TOTAL RETAIL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</si>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</sst>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44" fontId="18" fillId="0" borderId="0" xfId="42" applyFont="1" applyAlignment="1">
      <alignment vertical="center"/>
    </xf>
    <xf numFmtId="12" fontId="19" fillId="33" borderId="10" xfId="0" applyNumberFormat="1" applyFont="1" applyFill="1" applyBorder="1" applyAlignment="1">
      <alignment horizontal="center" vertical="center"/>
    </xf>
    <xf numFmtId="12" fontId="19" fillId="33" borderId="11" xfId="0" applyNumberFormat="1" applyFont="1" applyFill="1" applyBorder="1" applyAlignment="1">
      <alignment horizontal="center" vertical="center"/>
    </xf>
    <xf numFmtId="49" fontId="19" fillId="33" borderId="11" xfId="0" applyNumberFormat="1" applyFont="1" applyFill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4" fontId="18" fillId="0" borderId="10" xfId="42" applyFont="1" applyFill="1" applyBorder="1" applyAlignment="1">
      <alignment horizontal="center" vertical="center"/>
    </xf>
    <xf numFmtId="44" fontId="18" fillId="0" borderId="10" xfId="42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0" xfId="0" applyBorder="1"/>
    <xf numFmtId="0" fontId="19" fillId="33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2" fillId="0" borderId="0" xfId="0" applyFont="1"/>
    <xf numFmtId="0" fontId="18" fillId="0" borderId="10" xfId="0" applyFont="1" applyBorder="1"/>
    <xf numFmtId="44" fontId="18" fillId="0" borderId="0" xfId="0" applyNumberFormat="1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44" fontId="18" fillId="0" borderId="10" xfId="42" applyFont="1" applyBorder="1" applyAlignment="1">
      <alignment vertic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/>
    <xf numFmtId="44" fontId="19" fillId="33" borderId="11" xfId="42" applyFont="1" applyFill="1" applyBorder="1" applyAlignment="1">
      <alignment horizontal="center" vertical="center"/>
    </xf>
    <xf numFmtId="44" fontId="19" fillId="33" borderId="12" xfId="42" applyFont="1" applyFill="1" applyBorder="1" applyAlignment="1">
      <alignment horizontal="center" vertical="center"/>
    </xf>
    <xf numFmtId="44" fontId="19" fillId="33" borderId="13" xfId="42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164" fontId="19" fillId="33" borderId="13" xfId="0" applyNumberFormat="1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43288</xdr:rowOff>
    </xdr:from>
    <xdr:to>
      <xdr:col>0</xdr:col>
      <xdr:colOff>1819275</xdr:colOff>
      <xdr:row>7</xdr:row>
      <xdr:rowOff>920778</xdr:rowOff>
    </xdr:to>
    <xdr:pic>
      <xdr:nvPicPr>
        <xdr:cNvPr id="7" name="Image 6" descr="Speedcross 4 - Chaussures de trail running pour femme | Salomon">
          <a:extLst>
            <a:ext uri="{FF2B5EF4-FFF2-40B4-BE49-F238E27FC236}">
              <a16:creationId xmlns:a16="http://schemas.microsoft.com/office/drawing/2014/main" xmlns="" id="{00638565-F22D-057A-5419-3A9A5BED7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4775" y="871963"/>
          <a:ext cx="1714500" cy="87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142876</xdr:colOff>
      <xdr:row>6</xdr:row>
      <xdr:rowOff>59055</xdr:rowOff>
    </xdr:from>
    <xdr:to>
      <xdr:col>0</xdr:col>
      <xdr:colOff>1647826</xdr:colOff>
      <xdr:row>6</xdr:row>
      <xdr:rowOff>922020</xdr:rowOff>
    </xdr:to>
    <xdr:pic>
      <xdr:nvPicPr>
        <xdr:cNvPr id="304" name="Image 303" descr="Onis Mid Gore-Tex - Chaussures de randonnée pour femme | Salomon">
          <a:extLst>
            <a:ext uri="{FF2B5EF4-FFF2-40B4-BE49-F238E27FC236}">
              <a16:creationId xmlns:a16="http://schemas.microsoft.com/office/drawing/2014/main" xmlns="" id="{14DB5D50-EE04-FC0B-C3EF-D34F09CFDF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6" y="84707730"/>
          <a:ext cx="1504950" cy="862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8</xdr:row>
      <xdr:rowOff>95250</xdr:rowOff>
    </xdr:from>
    <xdr:to>
      <xdr:col>0</xdr:col>
      <xdr:colOff>1790700</xdr:colOff>
      <xdr:row>8</xdr:row>
      <xdr:rowOff>853007</xdr:rowOff>
    </xdr:to>
    <xdr:pic>
      <xdr:nvPicPr>
        <xdr:cNvPr id="334" name="Image 333" descr="Buy Index 02 'White Safety Yellow' - L47241700 | GOAT">
          <a:extLst>
            <a:ext uri="{FF2B5EF4-FFF2-40B4-BE49-F238E27FC236}">
              <a16:creationId xmlns:a16="http://schemas.microsoft.com/office/drawing/2014/main" xmlns="" id="{BD617A05-7632-6314-F72F-CDAEB8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13318925"/>
          <a:ext cx="1724025" cy="75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4</xdr:row>
      <xdr:rowOff>57150</xdr:rowOff>
    </xdr:from>
    <xdr:to>
      <xdr:col>0</xdr:col>
      <xdr:colOff>1771650</xdr:colOff>
      <xdr:row>4</xdr:row>
      <xdr:rowOff>922643</xdr:rowOff>
    </xdr:to>
    <xdr:pic>
      <xdr:nvPicPr>
        <xdr:cNvPr id="371" name="Image 370" descr="Chaussures de Salomon PULSAR TRAIL PRO 2 W - Top4Running.fr">
          <a:extLst>
            <a:ext uri="{FF2B5EF4-FFF2-40B4-BE49-F238E27FC236}">
              <a16:creationId xmlns:a16="http://schemas.microsoft.com/office/drawing/2014/main" xmlns="" id="{74EAE9F5-3AEF-EAA1-EF3E-A52A9219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885825"/>
          <a:ext cx="1666875" cy="86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5</xdr:row>
      <xdr:rowOff>71783</xdr:rowOff>
    </xdr:from>
    <xdr:to>
      <xdr:col>0</xdr:col>
      <xdr:colOff>1828800</xdr:colOff>
      <xdr:row>5</xdr:row>
      <xdr:rowOff>906524</xdr:rowOff>
    </xdr:to>
    <xdr:pic>
      <xdr:nvPicPr>
        <xdr:cNvPr id="2" name="Image 1" descr="Zapatillas Salomon Wattara Mujer Black/ebony/heather | Envío gratis">
          <a:extLst>
            <a:ext uri="{FF2B5EF4-FFF2-40B4-BE49-F238E27FC236}">
              <a16:creationId xmlns:a16="http://schemas.microsoft.com/office/drawing/2014/main" xmlns="" id="{0E317DCA-36A4-142B-CAC7-74CDB7B6CD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6939308"/>
          <a:ext cx="1800225" cy="834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zoomScaleNormal="100" workbookViewId="0">
      <pane ySplit="4" topLeftCell="A5" activePane="bottomLeft" state="frozen"/>
      <selection pane="bottomLeft" activeCell="G1" sqref="G1:G1048576"/>
    </sheetView>
  </sheetViews>
  <sheetFormatPr defaultColWidth="11.42578125" defaultRowHeight="15.75" x14ac:dyDescent="0.25"/>
  <cols>
    <col min="1" max="1" width="28" style="1" customWidth="1"/>
    <col min="2" max="2" width="4.7109375" style="1" bestFit="1" customWidth="1"/>
    <col min="3" max="3" width="11.140625" style="13" bestFit="1" customWidth="1"/>
    <col min="4" max="4" width="20.28515625" style="13" customWidth="1"/>
    <col min="5" max="5" width="10.42578125" style="3" bestFit="1" customWidth="1"/>
    <col min="6" max="6" width="16.28515625" style="3" bestFit="1" customWidth="1"/>
    <col min="7" max="7" width="11.42578125" style="4" customWidth="1"/>
    <col min="8" max="8" width="6.7109375" style="2" bestFit="1" customWidth="1"/>
    <col min="9" max="9" width="7.42578125" style="17" bestFit="1" customWidth="1"/>
    <col min="10" max="10" width="4.28515625" style="1" customWidth="1"/>
    <col min="11" max="33" width="6.5703125" style="1" customWidth="1"/>
    <col min="34" max="34" width="13.28515625" style="1" bestFit="1" customWidth="1"/>
    <col min="35" max="16384" width="11.42578125" style="1"/>
  </cols>
  <sheetData>
    <row r="1" spans="1:34" x14ac:dyDescent="0.25">
      <c r="A1" s="27" t="s">
        <v>0</v>
      </c>
      <c r="B1" s="27" t="s">
        <v>2</v>
      </c>
      <c r="C1" s="27" t="s">
        <v>3</v>
      </c>
      <c r="D1" s="27" t="s">
        <v>4</v>
      </c>
      <c r="E1" s="32" t="s">
        <v>51</v>
      </c>
      <c r="F1" s="32" t="s">
        <v>52</v>
      </c>
      <c r="G1" s="24"/>
      <c r="H1" s="27" t="s">
        <v>1</v>
      </c>
      <c r="I1" s="30" t="s">
        <v>5</v>
      </c>
      <c r="J1" s="20" t="s">
        <v>7</v>
      </c>
      <c r="K1" s="16">
        <v>26</v>
      </c>
      <c r="L1" s="16">
        <v>27</v>
      </c>
      <c r="M1" s="16">
        <v>28</v>
      </c>
      <c r="N1" s="16">
        <v>29</v>
      </c>
      <c r="O1" s="16">
        <v>30</v>
      </c>
      <c r="P1" s="16">
        <v>31</v>
      </c>
      <c r="Q1" s="16">
        <v>32</v>
      </c>
      <c r="R1" s="16">
        <v>33</v>
      </c>
      <c r="S1" s="16" t="s">
        <v>40</v>
      </c>
      <c r="T1" s="16">
        <v>34</v>
      </c>
      <c r="U1" s="16">
        <v>35</v>
      </c>
      <c r="V1" s="16">
        <v>36</v>
      </c>
      <c r="W1" s="16" t="s">
        <v>39</v>
      </c>
      <c r="X1" s="16">
        <v>37</v>
      </c>
      <c r="Y1" s="16" t="s">
        <v>38</v>
      </c>
      <c r="Z1" s="16">
        <v>38</v>
      </c>
      <c r="AA1" s="16">
        <v>39</v>
      </c>
      <c r="AB1" s="16">
        <v>40</v>
      </c>
      <c r="AC1" s="16"/>
      <c r="AD1" s="16"/>
      <c r="AE1" s="16"/>
      <c r="AF1" s="16"/>
      <c r="AG1" s="5"/>
    </row>
    <row r="2" spans="1:34" x14ac:dyDescent="0.25">
      <c r="A2" s="27"/>
      <c r="B2" s="27"/>
      <c r="C2" s="27"/>
      <c r="D2" s="27"/>
      <c r="E2" s="33"/>
      <c r="F2" s="33"/>
      <c r="G2" s="25"/>
      <c r="H2" s="27"/>
      <c r="I2" s="31"/>
      <c r="J2" s="20" t="s">
        <v>8</v>
      </c>
      <c r="K2" s="16" t="s">
        <v>14</v>
      </c>
      <c r="L2" s="16" t="s">
        <v>15</v>
      </c>
      <c r="M2" s="16">
        <v>10</v>
      </c>
      <c r="N2" s="16" t="s">
        <v>16</v>
      </c>
      <c r="O2" s="16" t="s">
        <v>17</v>
      </c>
      <c r="P2" s="16" t="s">
        <v>18</v>
      </c>
      <c r="Q2" s="16" t="s">
        <v>19</v>
      </c>
      <c r="R2" s="16">
        <v>1</v>
      </c>
      <c r="S2" s="16" t="s">
        <v>37</v>
      </c>
      <c r="T2" s="16">
        <v>2</v>
      </c>
      <c r="U2" s="16" t="s">
        <v>20</v>
      </c>
      <c r="V2" s="16">
        <v>3</v>
      </c>
      <c r="W2" s="16" t="s">
        <v>9</v>
      </c>
      <c r="X2" s="16">
        <v>4</v>
      </c>
      <c r="Y2" s="16" t="s">
        <v>10</v>
      </c>
      <c r="Z2" s="16">
        <v>5</v>
      </c>
      <c r="AA2" s="16" t="s">
        <v>11</v>
      </c>
      <c r="AB2" s="16">
        <v>6</v>
      </c>
      <c r="AC2" s="5"/>
      <c r="AD2" s="5"/>
      <c r="AE2" s="16"/>
      <c r="AF2" s="16"/>
      <c r="AG2" s="5"/>
    </row>
    <row r="3" spans="1:34" ht="18" x14ac:dyDescent="0.25">
      <c r="A3" s="27"/>
      <c r="B3" s="27"/>
      <c r="C3" s="27"/>
      <c r="D3" s="27"/>
      <c r="E3" s="33"/>
      <c r="F3" s="33"/>
      <c r="G3" s="25" t="s">
        <v>53</v>
      </c>
      <c r="H3" s="27"/>
      <c r="I3" s="28" t="s">
        <v>6</v>
      </c>
      <c r="J3" s="9" t="s">
        <v>7</v>
      </c>
      <c r="K3" s="15">
        <v>36</v>
      </c>
      <c r="L3" s="7" t="s">
        <v>22</v>
      </c>
      <c r="M3" s="7" t="s">
        <v>23</v>
      </c>
      <c r="N3" s="15">
        <v>38</v>
      </c>
      <c r="O3" s="7" t="s">
        <v>24</v>
      </c>
      <c r="P3" s="7" t="s">
        <v>25</v>
      </c>
      <c r="Q3" s="15">
        <v>40</v>
      </c>
      <c r="R3" s="7" t="s">
        <v>26</v>
      </c>
      <c r="S3" s="7" t="s">
        <v>27</v>
      </c>
      <c r="T3" s="15">
        <v>42</v>
      </c>
      <c r="U3" s="7" t="s">
        <v>28</v>
      </c>
      <c r="V3" s="7" t="s">
        <v>29</v>
      </c>
      <c r="W3" s="15">
        <v>44</v>
      </c>
      <c r="X3" s="7" t="s">
        <v>30</v>
      </c>
      <c r="Y3" s="8" t="s">
        <v>31</v>
      </c>
      <c r="Z3" s="16">
        <v>46</v>
      </c>
      <c r="AA3" s="8" t="s">
        <v>32</v>
      </c>
      <c r="AB3" s="8" t="s">
        <v>33</v>
      </c>
      <c r="AC3" s="16">
        <v>48</v>
      </c>
      <c r="AD3" s="8" t="s">
        <v>34</v>
      </c>
      <c r="AE3" s="8" t="s">
        <v>35</v>
      </c>
      <c r="AF3" s="16">
        <v>50</v>
      </c>
      <c r="AG3" s="8" t="s">
        <v>36</v>
      </c>
    </row>
    <row r="4" spans="1:34" x14ac:dyDescent="0.25">
      <c r="A4" s="27"/>
      <c r="B4" s="27"/>
      <c r="C4" s="27"/>
      <c r="D4" s="27"/>
      <c r="E4" s="34"/>
      <c r="F4" s="34"/>
      <c r="G4" s="26"/>
      <c r="H4" s="27"/>
      <c r="I4" s="29"/>
      <c r="J4" s="9" t="s">
        <v>8</v>
      </c>
      <c r="K4" s="15" t="s">
        <v>9</v>
      </c>
      <c r="L4" s="15">
        <v>4</v>
      </c>
      <c r="M4" s="6" t="s">
        <v>10</v>
      </c>
      <c r="N4" s="15">
        <v>5</v>
      </c>
      <c r="O4" s="6" t="s">
        <v>11</v>
      </c>
      <c r="P4" s="15">
        <v>6</v>
      </c>
      <c r="Q4" s="15" t="s">
        <v>12</v>
      </c>
      <c r="R4" s="15">
        <v>7</v>
      </c>
      <c r="S4" s="6" t="s">
        <v>13</v>
      </c>
      <c r="T4" s="15">
        <v>8</v>
      </c>
      <c r="U4" s="6" t="s">
        <v>14</v>
      </c>
      <c r="V4" s="15">
        <v>9</v>
      </c>
      <c r="W4" s="15" t="s">
        <v>15</v>
      </c>
      <c r="X4" s="15">
        <v>10</v>
      </c>
      <c r="Y4" s="5" t="s">
        <v>16</v>
      </c>
      <c r="Z4" s="16">
        <v>11</v>
      </c>
      <c r="AA4" s="5" t="s">
        <v>17</v>
      </c>
      <c r="AB4" s="16">
        <v>12</v>
      </c>
      <c r="AC4" s="16" t="s">
        <v>18</v>
      </c>
      <c r="AD4" s="16">
        <v>13</v>
      </c>
      <c r="AE4" s="16" t="s">
        <v>19</v>
      </c>
      <c r="AF4" s="16">
        <v>14</v>
      </c>
      <c r="AG4" s="16" t="s">
        <v>21</v>
      </c>
    </row>
    <row r="5" spans="1:34" s="13" customFormat="1" ht="75" customHeight="1" x14ac:dyDescent="0.25">
      <c r="A5" s="14"/>
      <c r="B5" s="18"/>
      <c r="C5" s="10" t="s">
        <v>43</v>
      </c>
      <c r="D5" s="10" t="s">
        <v>46</v>
      </c>
      <c r="E5" s="11">
        <v>170</v>
      </c>
      <c r="F5" s="11">
        <f>E5*H5</f>
        <v>18020</v>
      </c>
      <c r="G5" s="12">
        <v>85</v>
      </c>
      <c r="H5" s="10">
        <f t="shared" ref="H5:H9" si="0">SUM(K5:AG5)</f>
        <v>106</v>
      </c>
      <c r="I5" s="10" t="s">
        <v>6</v>
      </c>
      <c r="J5" s="10"/>
      <c r="K5" s="10">
        <v>2</v>
      </c>
      <c r="L5" s="10">
        <v>5</v>
      </c>
      <c r="M5" s="10">
        <v>10</v>
      </c>
      <c r="N5" s="10">
        <v>8</v>
      </c>
      <c r="O5" s="10">
        <v>13</v>
      </c>
      <c r="P5" s="10">
        <v>20</v>
      </c>
      <c r="Q5" s="10">
        <v>16</v>
      </c>
      <c r="R5" s="10">
        <v>12</v>
      </c>
      <c r="S5" s="10">
        <v>9</v>
      </c>
      <c r="T5" s="10">
        <v>6</v>
      </c>
      <c r="U5" s="10">
        <v>3</v>
      </c>
      <c r="V5" s="10">
        <v>1</v>
      </c>
      <c r="W5" s="10">
        <v>1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"/>
    </row>
    <row r="6" spans="1:34" s="13" customFormat="1" ht="75" customHeight="1" x14ac:dyDescent="0.25">
      <c r="A6" s="14"/>
      <c r="B6" s="18"/>
      <c r="C6" s="10" t="s">
        <v>48</v>
      </c>
      <c r="D6" s="10" t="s">
        <v>50</v>
      </c>
      <c r="E6" s="11">
        <v>120</v>
      </c>
      <c r="F6" s="11">
        <f>E6*H6</f>
        <v>28920</v>
      </c>
      <c r="G6" s="12">
        <v>60</v>
      </c>
      <c r="H6" s="10">
        <f t="shared" si="0"/>
        <v>241</v>
      </c>
      <c r="I6" s="10" t="s">
        <v>6</v>
      </c>
      <c r="J6" s="10"/>
      <c r="K6" s="10">
        <v>7</v>
      </c>
      <c r="L6" s="10">
        <v>155</v>
      </c>
      <c r="M6" s="10">
        <v>73</v>
      </c>
      <c r="N6" s="10"/>
      <c r="O6" s="10"/>
      <c r="P6" s="10"/>
      <c r="Q6" s="10"/>
      <c r="R6" s="10">
        <v>6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9"/>
    </row>
    <row r="7" spans="1:34" s="13" customFormat="1" ht="75" customHeight="1" x14ac:dyDescent="0.25">
      <c r="A7" s="14"/>
      <c r="B7" s="18"/>
      <c r="C7" s="10" t="s">
        <v>42</v>
      </c>
      <c r="D7" s="10" t="s">
        <v>45</v>
      </c>
      <c r="E7" s="11">
        <v>160</v>
      </c>
      <c r="F7" s="11">
        <f>E7*H7</f>
        <v>12800</v>
      </c>
      <c r="G7" s="12">
        <v>80</v>
      </c>
      <c r="H7" s="10">
        <f t="shared" si="0"/>
        <v>80</v>
      </c>
      <c r="I7" s="10" t="s">
        <v>6</v>
      </c>
      <c r="J7" s="10"/>
      <c r="K7" s="10"/>
      <c r="L7" s="10"/>
      <c r="M7" s="10"/>
      <c r="N7" s="10">
        <v>18</v>
      </c>
      <c r="O7" s="10"/>
      <c r="P7" s="10">
        <v>62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9"/>
    </row>
    <row r="8" spans="1:34" s="13" customFormat="1" ht="75" customHeight="1" x14ac:dyDescent="0.25">
      <c r="A8" s="14"/>
      <c r="B8" s="18"/>
      <c r="C8" s="10" t="s">
        <v>41</v>
      </c>
      <c r="D8" s="10" t="s">
        <v>44</v>
      </c>
      <c r="E8" s="11">
        <v>120</v>
      </c>
      <c r="F8" s="11">
        <f>E8*H8</f>
        <v>6840</v>
      </c>
      <c r="G8" s="12">
        <v>60</v>
      </c>
      <c r="H8" s="10">
        <f t="shared" si="0"/>
        <v>57</v>
      </c>
      <c r="I8" s="10" t="s">
        <v>6</v>
      </c>
      <c r="J8" s="10"/>
      <c r="K8" s="10"/>
      <c r="L8" s="10"/>
      <c r="M8" s="10">
        <v>1</v>
      </c>
      <c r="N8" s="10">
        <v>1</v>
      </c>
      <c r="O8" s="10">
        <v>1</v>
      </c>
      <c r="P8" s="10">
        <v>45</v>
      </c>
      <c r="Q8" s="10"/>
      <c r="R8" s="10">
        <v>1</v>
      </c>
      <c r="S8" s="10">
        <v>1</v>
      </c>
      <c r="T8" s="10">
        <v>1</v>
      </c>
      <c r="U8" s="10"/>
      <c r="V8" s="10"/>
      <c r="W8" s="10">
        <v>3</v>
      </c>
      <c r="X8" s="10"/>
      <c r="Y8" s="10">
        <v>3</v>
      </c>
      <c r="Z8" s="10"/>
      <c r="AA8" s="10"/>
      <c r="AB8" s="10"/>
      <c r="AC8" s="10"/>
      <c r="AD8" s="10"/>
      <c r="AE8" s="10"/>
      <c r="AF8" s="10"/>
      <c r="AG8" s="10"/>
      <c r="AH8" s="1"/>
    </row>
    <row r="9" spans="1:34" s="13" customFormat="1" ht="75" customHeight="1" x14ac:dyDescent="0.25">
      <c r="A9" s="14"/>
      <c r="B9" s="18"/>
      <c r="C9" s="10" t="s">
        <v>47</v>
      </c>
      <c r="D9" s="10" t="s">
        <v>49</v>
      </c>
      <c r="E9" s="11">
        <v>160</v>
      </c>
      <c r="F9" s="11">
        <f>E9*H9</f>
        <v>5600</v>
      </c>
      <c r="G9" s="12">
        <v>80</v>
      </c>
      <c r="H9" s="10">
        <f t="shared" si="0"/>
        <v>35</v>
      </c>
      <c r="I9" s="10" t="s">
        <v>6</v>
      </c>
      <c r="J9" s="10"/>
      <c r="K9" s="10"/>
      <c r="L9" s="10"/>
      <c r="M9" s="10"/>
      <c r="N9" s="10"/>
      <c r="O9" s="10"/>
      <c r="P9" s="10"/>
      <c r="Q9" s="10"/>
      <c r="R9" s="10">
        <v>2</v>
      </c>
      <c r="S9" s="10"/>
      <c r="T9" s="10">
        <v>7</v>
      </c>
      <c r="U9" s="10">
        <v>3</v>
      </c>
      <c r="V9" s="10"/>
      <c r="W9" s="10">
        <v>1</v>
      </c>
      <c r="X9" s="10">
        <v>7</v>
      </c>
      <c r="Y9" s="10">
        <v>3</v>
      </c>
      <c r="Z9" s="10">
        <v>3</v>
      </c>
      <c r="AA9" s="10">
        <v>6</v>
      </c>
      <c r="AB9" s="10">
        <v>1</v>
      </c>
      <c r="AC9" s="10">
        <v>2</v>
      </c>
      <c r="AD9" s="10"/>
      <c r="AE9" s="10"/>
      <c r="AF9" s="10"/>
      <c r="AG9" s="10"/>
      <c r="AH9" s="1"/>
    </row>
    <row r="10" spans="1:34" x14ac:dyDescent="0.25">
      <c r="E10" s="23">
        <f>F10/H10</f>
        <v>139.07514450867052</v>
      </c>
      <c r="F10" s="23">
        <f>SUM(F5:F9)</f>
        <v>72180</v>
      </c>
      <c r="G10" s="21"/>
      <c r="H10" s="22">
        <f>SUM(H5:H9)</f>
        <v>519</v>
      </c>
    </row>
  </sheetData>
  <sortState ref="A5:AH9">
    <sortCondition descending="1" ref="H5:H9"/>
  </sortState>
  <mergeCells count="9">
    <mergeCell ref="B1:B4"/>
    <mergeCell ref="A1:A4"/>
    <mergeCell ref="D1:D4"/>
    <mergeCell ref="I3:I4"/>
    <mergeCell ref="I1:I2"/>
    <mergeCell ref="C1:C4"/>
    <mergeCell ref="H1:H4"/>
    <mergeCell ref="E1:E4"/>
    <mergeCell ref="F1:F4"/>
  </mergeCells>
  <pageMargins left="0" right="0" top="0" bottom="0" header="0.31496062992125984" footer="0.31496062992125984"/>
  <pageSetup paperSize="9" scale="48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2025-02-06T11:39:45Z</cp:lastPrinted>
  <dcterms:created xsi:type="dcterms:W3CDTF">2020-06-05T08:34:08Z</dcterms:created>
  <dcterms:modified xsi:type="dcterms:W3CDTF">2025-03-08T10:08:07Z</dcterms:modified>
</cp:coreProperties>
</file>